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ient\E$\Electricidad Concejo de Medellín\Proyectos a Realizar\"/>
    </mc:Choice>
  </mc:AlternateContent>
  <bookViews>
    <workbookView xWindow="0" yWindow="0" windowWidth="28800" windowHeight="12435" firstSheet="1" activeTab="3"/>
  </bookViews>
  <sheets>
    <sheet name="Edificio Ayacucho" sheetId="1" r:id="rId1"/>
    <sheet name="Edificio Principal" sheetId="2" r:id="rId2"/>
    <sheet name="Edificio Pascasio" sheetId="3" r:id="rId3"/>
    <sheet name="Sumatoria Total" sheetId="4" r:id="rId4"/>
  </sheets>
  <definedNames>
    <definedName name="_xlnm.Print_Titles" localSheetId="0">'Edificio Ayacucho'!$1:$1</definedName>
    <definedName name="_xlnm.Print_Titles" localSheetId="2">'Edificio Pascasio'!$1:$1</definedName>
    <definedName name="_xlnm.Print_Titles" localSheetId="1">'Edificio Principal'!$1:$1</definedName>
    <definedName name="_xlnm.Print_Titles" localSheetId="3">'Sumatoria Total'!#REF!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2" l="1"/>
  <c r="B46" i="2"/>
  <c r="E46" i="2"/>
  <c r="H46" i="2"/>
  <c r="I24" i="3" l="1"/>
  <c r="H24" i="3"/>
  <c r="F24" i="3"/>
  <c r="E24" i="3"/>
  <c r="C24" i="3"/>
  <c r="E28" i="3" s="1"/>
  <c r="B24" i="3"/>
  <c r="D28" i="3" s="1"/>
  <c r="C68" i="2" l="1"/>
  <c r="I46" i="2"/>
  <c r="F46" i="2"/>
  <c r="C46" i="2"/>
  <c r="I22" i="2"/>
  <c r="H22" i="2"/>
  <c r="F22" i="2"/>
  <c r="E72" i="2" s="1"/>
  <c r="E22" i="2"/>
  <c r="C22" i="2"/>
  <c r="F72" i="2" s="1"/>
  <c r="B22" i="2"/>
  <c r="D72" i="2" s="1"/>
  <c r="D4" i="4" s="1"/>
  <c r="C59" i="1"/>
  <c r="B59" i="1"/>
  <c r="I45" i="1"/>
  <c r="F62" i="1" s="1"/>
  <c r="F4" i="4" s="1"/>
  <c r="H45" i="1"/>
  <c r="E52" i="1"/>
  <c r="F52" i="1"/>
  <c r="C49" i="1"/>
  <c r="B49" i="1"/>
  <c r="I33" i="1"/>
  <c r="H33" i="1"/>
  <c r="B33" i="1"/>
  <c r="C33" i="1"/>
  <c r="H16" i="1"/>
  <c r="F33" i="1"/>
  <c r="E33" i="1"/>
  <c r="I16" i="1"/>
  <c r="F16" i="1"/>
  <c r="E16" i="1"/>
  <c r="C16" i="1"/>
  <c r="B16" i="1"/>
  <c r="D62" i="1" s="1"/>
  <c r="E62" i="1" l="1"/>
  <c r="E4" i="4" s="1"/>
</calcChain>
</file>

<file path=xl/sharedStrings.xml><?xml version="1.0" encoding="utf-8"?>
<sst xmlns="http://schemas.openxmlformats.org/spreadsheetml/2006/main" count="274" uniqueCount="112">
  <si>
    <t>LÁMPARAS EN EL EDIFICIO AYACUCHO</t>
  </si>
  <si>
    <t>PISO 8</t>
  </si>
  <si>
    <t>DESCRIPCIÓN</t>
  </si>
  <si>
    <t>CANTIDAD TUBOS T8</t>
  </si>
  <si>
    <t>CANTIDAD BOMBILLAS LED</t>
  </si>
  <si>
    <t>Economato</t>
  </si>
  <si>
    <t>Cocina 804</t>
  </si>
  <si>
    <t>Cocina 803</t>
  </si>
  <si>
    <t>Cocina 802</t>
  </si>
  <si>
    <t>Cocina 801</t>
  </si>
  <si>
    <t>Baño hombres</t>
  </si>
  <si>
    <t>Pasillo exterior</t>
  </si>
  <si>
    <t>Baño mujeres</t>
  </si>
  <si>
    <t>Escalas ascensor</t>
  </si>
  <si>
    <t>Escalas principal</t>
  </si>
  <si>
    <t>Subtotal</t>
  </si>
  <si>
    <t>PISO 7</t>
  </si>
  <si>
    <t>PISO 6</t>
  </si>
  <si>
    <t>Oficinas UAM</t>
  </si>
  <si>
    <t>PISO 5</t>
  </si>
  <si>
    <t>PISO 4</t>
  </si>
  <si>
    <t>PISO 3</t>
  </si>
  <si>
    <t>PISO 2</t>
  </si>
  <si>
    <t>Baño discapacitado</t>
  </si>
  <si>
    <t>PISO 1</t>
  </si>
  <si>
    <t>Sala profesores</t>
  </si>
  <si>
    <t>Oficina Tecnología</t>
  </si>
  <si>
    <t>Oficina Turismo</t>
  </si>
  <si>
    <t>Asistentes</t>
  </si>
  <si>
    <t>Rectoría</t>
  </si>
  <si>
    <t>Oficina Admón</t>
  </si>
  <si>
    <t>Secretarias</t>
  </si>
  <si>
    <t>Sala de juntas 1</t>
  </si>
  <si>
    <t>Sala de juntas 2</t>
  </si>
  <si>
    <t>SÓTANO</t>
  </si>
  <si>
    <t>A11</t>
  </si>
  <si>
    <t>A12</t>
  </si>
  <si>
    <t>A13</t>
  </si>
  <si>
    <t>A14</t>
  </si>
  <si>
    <t>Patio interno</t>
  </si>
  <si>
    <t>CANTIDAD REFLECTORES</t>
  </si>
  <si>
    <t>Servicios generales</t>
  </si>
  <si>
    <t>Parqueadero motos</t>
  </si>
  <si>
    <t>CAFETERÍAS</t>
  </si>
  <si>
    <t>Leandro</t>
  </si>
  <si>
    <t>Álex</t>
  </si>
  <si>
    <t>Postes de luz</t>
  </si>
  <si>
    <t>TOTAL EDIFICIO AYACUCHO:</t>
  </si>
  <si>
    <t>TUBOS T8</t>
  </si>
  <si>
    <t>LÁMPARAS LED</t>
  </si>
  <si>
    <t>REFLECTORES</t>
  </si>
  <si>
    <t>LÁMPARAS EN EL EDIFICIO PRINCIPAL</t>
  </si>
  <si>
    <t>Salón 3D</t>
  </si>
  <si>
    <t>Salón estudio de video</t>
  </si>
  <si>
    <t>Corredor escala</t>
  </si>
  <si>
    <t>Corredor fondo</t>
  </si>
  <si>
    <t>Balcón</t>
  </si>
  <si>
    <t>Cancha</t>
  </si>
  <si>
    <t>CANTIDAD REFLECTOR DE 25O W</t>
  </si>
  <si>
    <t>Escala sur</t>
  </si>
  <si>
    <t>Escalas norte</t>
  </si>
  <si>
    <t>Escalas sur</t>
  </si>
  <si>
    <t>Biblioteca</t>
  </si>
  <si>
    <t>Auditorio</t>
  </si>
  <si>
    <t>Infraestructura tecnolog.</t>
  </si>
  <si>
    <t>Bodega</t>
  </si>
  <si>
    <t>Soporte técnico al usuario</t>
  </si>
  <si>
    <t>Soporte técnico</t>
  </si>
  <si>
    <t>UDE</t>
  </si>
  <si>
    <t>Coord. Matrícula</t>
  </si>
  <si>
    <t>Proyección laboral</t>
  </si>
  <si>
    <t>Bodega monitor</t>
  </si>
  <si>
    <t>Primeros auxilios</t>
  </si>
  <si>
    <t>Cafetín</t>
  </si>
  <si>
    <t>Sala profesores ppal</t>
  </si>
  <si>
    <t>Oficina corredor</t>
  </si>
  <si>
    <t>Mercadeo</t>
  </si>
  <si>
    <t>Recepción</t>
  </si>
  <si>
    <t>Oficinas principal</t>
  </si>
  <si>
    <t>Depto Administrativo</t>
  </si>
  <si>
    <t>Parqueadero</t>
  </si>
  <si>
    <t>Cuarto vigilante</t>
  </si>
  <si>
    <t>Oficina mantenimiento</t>
  </si>
  <si>
    <t>Taller matenimiento</t>
  </si>
  <si>
    <t>Almacén electrónica y mtto</t>
  </si>
  <si>
    <t>Cocineta</t>
  </si>
  <si>
    <t>Cuarto de bombas</t>
  </si>
  <si>
    <t>TOTAL EDIFICIO PRINCIPAL:</t>
  </si>
  <si>
    <t>TOTAL EDIFICIO PASCASIO:</t>
  </si>
  <si>
    <t>LÁMPARAS EN EL EDIFICIO PASCASIO</t>
  </si>
  <si>
    <t>305 Y 306</t>
  </si>
  <si>
    <t>Diseño</t>
  </si>
  <si>
    <t>Archivo</t>
  </si>
  <si>
    <t>Audiovisuales</t>
  </si>
  <si>
    <t>Edición de video y sonido</t>
  </si>
  <si>
    <t>Escalas</t>
  </si>
  <si>
    <t>307 Y 308 (estudio)</t>
  </si>
  <si>
    <t>205 (estampación)</t>
  </si>
  <si>
    <t>206 y 207</t>
  </si>
  <si>
    <t>Oficina del fondo</t>
  </si>
  <si>
    <t>Salón frente 208</t>
  </si>
  <si>
    <t>Room 106</t>
  </si>
  <si>
    <t>Cafetín empleados</t>
  </si>
  <si>
    <t>Oficinas virtualidad</t>
  </si>
  <si>
    <t>Fundación</t>
  </si>
  <si>
    <t>Tienda</t>
  </si>
  <si>
    <t>Fotocopiadora</t>
  </si>
  <si>
    <t>Servicio psicología</t>
  </si>
  <si>
    <t>Baño mujeres (2)</t>
  </si>
  <si>
    <t>Cuarto bodegaje</t>
  </si>
  <si>
    <t>Almacén suministros</t>
  </si>
  <si>
    <t>TOTAL 3 EDIFICIOS: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</si>
</sst>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A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34" workbookViewId="0">
      <selection activeCell="A37" sqref="A37"/>
    </sheetView>
  </sheetViews>
  <sheetFormatPr baseColWidth="10" defaultRowHeight="15" x14ac:dyDescent="0.25"/>
  <cols>
    <col min="1" max="1" width="16.140625" customWidth="1"/>
    <col min="3" max="3" width="11.42578125" customWidth="1"/>
    <col min="4" max="4" width="17.42578125" customWidth="1"/>
    <col min="6" max="6" width="12.42578125" customWidth="1"/>
    <col min="7" max="7" width="18.42578125" customWidth="1"/>
    <col min="9" max="9" width="12.85546875" customWidth="1"/>
  </cols>
  <sheetData>
    <row r="1" spans="1:9" ht="2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3" spans="1:9" ht="15.75" x14ac:dyDescent="0.25">
      <c r="A3" s="20" t="s">
        <v>1</v>
      </c>
      <c r="B3" s="20"/>
      <c r="C3" s="20"/>
      <c r="D3" s="20" t="s">
        <v>16</v>
      </c>
      <c r="E3" s="20"/>
      <c r="F3" s="20"/>
      <c r="G3" s="20" t="s">
        <v>17</v>
      </c>
      <c r="H3" s="20"/>
      <c r="I3" s="20"/>
    </row>
    <row r="4" spans="1:9" ht="45" x14ac:dyDescent="0.25">
      <c r="A4" s="6" t="s">
        <v>2</v>
      </c>
      <c r="B4" s="7" t="s">
        <v>3</v>
      </c>
      <c r="C4" s="7" t="s">
        <v>4</v>
      </c>
      <c r="D4" s="6" t="s">
        <v>2</v>
      </c>
      <c r="E4" s="7" t="s">
        <v>3</v>
      </c>
      <c r="F4" s="7" t="s">
        <v>4</v>
      </c>
      <c r="G4" s="6" t="s">
        <v>2</v>
      </c>
      <c r="H4" s="7" t="s">
        <v>3</v>
      </c>
      <c r="I4" s="7" t="s">
        <v>4</v>
      </c>
    </row>
    <row r="5" spans="1:9" x14ac:dyDescent="0.25">
      <c r="A5" s="3" t="s">
        <v>6</v>
      </c>
      <c r="B5" s="4">
        <v>30</v>
      </c>
      <c r="C5" s="4">
        <v>6</v>
      </c>
      <c r="D5" s="8">
        <v>701</v>
      </c>
      <c r="E5" s="4">
        <v>22</v>
      </c>
      <c r="F5" s="4"/>
      <c r="G5" s="8">
        <v>603</v>
      </c>
      <c r="H5" s="4">
        <v>16</v>
      </c>
      <c r="I5" s="4"/>
    </row>
    <row r="6" spans="1:9" x14ac:dyDescent="0.25">
      <c r="A6" s="3" t="s">
        <v>5</v>
      </c>
      <c r="B6" s="4">
        <v>16</v>
      </c>
      <c r="C6" s="4"/>
      <c r="D6" s="8">
        <v>702</v>
      </c>
      <c r="E6" s="4">
        <v>22</v>
      </c>
      <c r="F6" s="4"/>
      <c r="G6" s="8">
        <v>604</v>
      </c>
      <c r="H6" s="4">
        <v>22</v>
      </c>
      <c r="I6" s="4"/>
    </row>
    <row r="7" spans="1:9" x14ac:dyDescent="0.25">
      <c r="A7" s="3" t="s">
        <v>7</v>
      </c>
      <c r="B7" s="4">
        <v>26</v>
      </c>
      <c r="C7" s="4">
        <v>6</v>
      </c>
      <c r="D7" s="8">
        <v>703</v>
      </c>
      <c r="E7" s="4">
        <v>18</v>
      </c>
      <c r="F7" s="4"/>
      <c r="G7" s="8">
        <v>605</v>
      </c>
      <c r="H7" s="4">
        <v>22</v>
      </c>
      <c r="I7" s="4"/>
    </row>
    <row r="8" spans="1:9" x14ac:dyDescent="0.25">
      <c r="A8" s="3" t="s">
        <v>11</v>
      </c>
      <c r="B8" s="4">
        <v>60</v>
      </c>
      <c r="C8" s="4"/>
      <c r="D8" s="8">
        <v>704</v>
      </c>
      <c r="E8" s="4">
        <v>18</v>
      </c>
      <c r="F8" s="4"/>
      <c r="G8" s="8">
        <v>606</v>
      </c>
      <c r="H8" s="4">
        <v>16</v>
      </c>
      <c r="I8" s="4"/>
    </row>
    <row r="9" spans="1:9" x14ac:dyDescent="0.25">
      <c r="A9" s="3" t="s">
        <v>8</v>
      </c>
      <c r="B9" s="4">
        <v>40</v>
      </c>
      <c r="C9" s="4">
        <v>10</v>
      </c>
      <c r="D9" s="8" t="s">
        <v>11</v>
      </c>
      <c r="E9" s="4">
        <v>42</v>
      </c>
      <c r="F9" s="4"/>
      <c r="G9" s="8">
        <v>607</v>
      </c>
      <c r="H9" s="4">
        <v>16</v>
      </c>
      <c r="I9" s="4"/>
    </row>
    <row r="10" spans="1:9" x14ac:dyDescent="0.25">
      <c r="A10" s="3" t="s">
        <v>9</v>
      </c>
      <c r="B10" s="4">
        <v>38</v>
      </c>
      <c r="C10" s="4">
        <v>10</v>
      </c>
      <c r="D10" s="3" t="s">
        <v>10</v>
      </c>
      <c r="E10" s="4">
        <v>12</v>
      </c>
      <c r="F10" s="4"/>
      <c r="G10" s="8">
        <v>608</v>
      </c>
      <c r="H10" s="4">
        <v>16</v>
      </c>
      <c r="I10" s="4"/>
    </row>
    <row r="11" spans="1:9" x14ac:dyDescent="0.25">
      <c r="A11" s="3" t="s">
        <v>10</v>
      </c>
      <c r="B11" s="4">
        <v>14</v>
      </c>
      <c r="C11" s="4"/>
      <c r="D11" s="8" t="s">
        <v>12</v>
      </c>
      <c r="E11" s="4">
        <v>8</v>
      </c>
      <c r="F11" s="4"/>
      <c r="G11" s="8">
        <v>609</v>
      </c>
      <c r="H11" s="4">
        <v>20</v>
      </c>
      <c r="I11" s="4"/>
    </row>
    <row r="12" spans="1:9" x14ac:dyDescent="0.25">
      <c r="A12" s="3" t="s">
        <v>12</v>
      </c>
      <c r="B12" s="4">
        <v>10</v>
      </c>
      <c r="C12" s="4"/>
      <c r="D12" s="8" t="s">
        <v>14</v>
      </c>
      <c r="E12" s="4">
        <v>6</v>
      </c>
      <c r="F12" s="4"/>
      <c r="G12" s="8">
        <v>610</v>
      </c>
      <c r="H12" s="4">
        <v>24</v>
      </c>
      <c r="I12" s="4"/>
    </row>
    <row r="13" spans="1:9" x14ac:dyDescent="0.25">
      <c r="A13" s="3" t="s">
        <v>13</v>
      </c>
      <c r="B13" s="4">
        <v>4</v>
      </c>
      <c r="C13" s="4"/>
      <c r="D13" s="8" t="s">
        <v>13</v>
      </c>
      <c r="E13" s="4">
        <v>4</v>
      </c>
      <c r="F13" s="4"/>
      <c r="G13" s="8" t="s">
        <v>11</v>
      </c>
      <c r="H13" s="4">
        <v>52</v>
      </c>
      <c r="I13" s="4"/>
    </row>
    <row r="14" spans="1:9" x14ac:dyDescent="0.25">
      <c r="A14" s="3" t="s">
        <v>14</v>
      </c>
      <c r="B14" s="4">
        <v>6</v>
      </c>
      <c r="C14" s="4"/>
      <c r="D14" s="8"/>
      <c r="E14" s="4"/>
      <c r="F14" s="4"/>
      <c r="G14" s="8" t="s">
        <v>14</v>
      </c>
      <c r="H14" s="4">
        <v>6</v>
      </c>
      <c r="I14" s="4"/>
    </row>
    <row r="15" spans="1:9" x14ac:dyDescent="0.25">
      <c r="A15" s="3"/>
      <c r="C15" s="4"/>
      <c r="D15" s="8"/>
      <c r="E15" s="4"/>
      <c r="F15" s="4"/>
      <c r="G15" s="8" t="s">
        <v>13</v>
      </c>
      <c r="H15" s="4">
        <v>4</v>
      </c>
      <c r="I15" s="4"/>
    </row>
    <row r="16" spans="1:9" x14ac:dyDescent="0.25">
      <c r="A16" s="5" t="s">
        <v>15</v>
      </c>
      <c r="B16" s="1">
        <f>SUM(B5:B14)</f>
        <v>244</v>
      </c>
      <c r="C16" s="1">
        <f>SUM(C5:C15)</f>
        <v>32</v>
      </c>
      <c r="D16" s="5" t="s">
        <v>15</v>
      </c>
      <c r="E16" s="1">
        <f>SUM(E5:E15)</f>
        <v>152</v>
      </c>
      <c r="F16" s="1">
        <f>SUM(F5:F15)</f>
        <v>0</v>
      </c>
      <c r="G16" s="5" t="s">
        <v>15</v>
      </c>
      <c r="H16" s="1">
        <f>SUM(H5:H15)</f>
        <v>214</v>
      </c>
      <c r="I16" s="1">
        <f>SUM(I5:I15)</f>
        <v>0</v>
      </c>
    </row>
    <row r="18" spans="1:9" ht="15.75" x14ac:dyDescent="0.25">
      <c r="A18" s="20" t="s">
        <v>19</v>
      </c>
      <c r="B18" s="20"/>
      <c r="C18" s="20"/>
      <c r="D18" s="20" t="s">
        <v>20</v>
      </c>
      <c r="E18" s="20"/>
      <c r="F18" s="20"/>
      <c r="G18" s="20" t="s">
        <v>21</v>
      </c>
      <c r="H18" s="20"/>
      <c r="I18" s="20"/>
    </row>
    <row r="19" spans="1:9" ht="45" x14ac:dyDescent="0.25">
      <c r="A19" s="6" t="s">
        <v>2</v>
      </c>
      <c r="B19" s="7" t="s">
        <v>3</v>
      </c>
      <c r="C19" s="7" t="s">
        <v>4</v>
      </c>
      <c r="D19" s="6" t="s">
        <v>2</v>
      </c>
      <c r="E19" s="7" t="s">
        <v>3</v>
      </c>
      <c r="F19" s="7" t="s">
        <v>4</v>
      </c>
      <c r="G19" s="6" t="s">
        <v>2</v>
      </c>
      <c r="H19" s="7" t="s">
        <v>3</v>
      </c>
      <c r="I19" s="7" t="s">
        <v>4</v>
      </c>
    </row>
    <row r="20" spans="1:9" x14ac:dyDescent="0.25">
      <c r="A20" s="8">
        <v>510</v>
      </c>
      <c r="B20" s="4">
        <v>22</v>
      </c>
      <c r="C20" s="4"/>
      <c r="D20" s="8">
        <v>410</v>
      </c>
      <c r="E20" s="4">
        <v>16</v>
      </c>
      <c r="F20" s="4"/>
      <c r="G20" s="8">
        <v>317</v>
      </c>
      <c r="H20" s="4">
        <v>22</v>
      </c>
      <c r="I20" s="4"/>
    </row>
    <row r="21" spans="1:9" x14ac:dyDescent="0.25">
      <c r="A21" s="8">
        <v>511</v>
      </c>
      <c r="B21" s="4">
        <v>16</v>
      </c>
      <c r="C21" s="4"/>
      <c r="D21" s="8">
        <v>411</v>
      </c>
      <c r="E21" s="4">
        <v>22</v>
      </c>
      <c r="F21" s="4"/>
      <c r="G21" s="8">
        <v>318</v>
      </c>
      <c r="H21" s="4">
        <v>22</v>
      </c>
      <c r="I21" s="4"/>
    </row>
    <row r="22" spans="1:9" x14ac:dyDescent="0.25">
      <c r="A22" s="8">
        <v>512</v>
      </c>
      <c r="B22" s="4">
        <v>20</v>
      </c>
      <c r="C22" s="4"/>
      <c r="D22" s="8">
        <v>412</v>
      </c>
      <c r="E22" s="4">
        <v>22</v>
      </c>
      <c r="F22" s="4"/>
      <c r="G22" s="8">
        <v>319</v>
      </c>
      <c r="H22" s="4">
        <v>16</v>
      </c>
      <c r="I22" s="4"/>
    </row>
    <row r="23" spans="1:9" x14ac:dyDescent="0.25">
      <c r="A23" s="8">
        <v>513</v>
      </c>
      <c r="B23" s="4">
        <v>20</v>
      </c>
      <c r="C23" s="4"/>
      <c r="D23" s="8">
        <v>413</v>
      </c>
      <c r="E23" s="4">
        <v>16</v>
      </c>
      <c r="F23" s="4"/>
      <c r="G23" s="8">
        <v>320</v>
      </c>
      <c r="H23" s="4">
        <v>16</v>
      </c>
      <c r="I23" s="4"/>
    </row>
    <row r="24" spans="1:9" x14ac:dyDescent="0.25">
      <c r="A24" s="9">
        <v>514</v>
      </c>
      <c r="B24" s="4">
        <v>30</v>
      </c>
      <c r="C24" s="4"/>
      <c r="D24" s="8">
        <v>414</v>
      </c>
      <c r="E24" s="4">
        <v>16</v>
      </c>
      <c r="F24" s="4"/>
      <c r="G24" s="8">
        <v>321</v>
      </c>
      <c r="H24" s="4">
        <v>16</v>
      </c>
      <c r="I24" s="4"/>
    </row>
    <row r="25" spans="1:9" x14ac:dyDescent="0.25">
      <c r="A25" s="8" t="s">
        <v>11</v>
      </c>
      <c r="B25" s="4">
        <v>52</v>
      </c>
      <c r="C25" s="4"/>
      <c r="D25" s="8">
        <v>415</v>
      </c>
      <c r="E25" s="4">
        <v>16</v>
      </c>
      <c r="F25" s="4"/>
      <c r="G25" s="8">
        <v>322</v>
      </c>
      <c r="H25" s="4">
        <v>20</v>
      </c>
      <c r="I25" s="4"/>
    </row>
    <row r="26" spans="1:9" x14ac:dyDescent="0.25">
      <c r="A26" s="3" t="s">
        <v>10</v>
      </c>
      <c r="B26" s="4">
        <v>12</v>
      </c>
      <c r="C26" s="4"/>
      <c r="D26" s="8">
        <v>416</v>
      </c>
      <c r="E26" s="4">
        <v>20</v>
      </c>
      <c r="F26" s="4"/>
      <c r="G26" s="8">
        <v>323</v>
      </c>
      <c r="H26" s="4">
        <v>20</v>
      </c>
      <c r="I26" s="4"/>
    </row>
    <row r="27" spans="1:9" x14ac:dyDescent="0.25">
      <c r="A27" s="8" t="s">
        <v>12</v>
      </c>
      <c r="B27" s="4">
        <v>8</v>
      </c>
      <c r="C27" s="4"/>
      <c r="D27" s="8">
        <v>417</v>
      </c>
      <c r="E27" s="4">
        <v>20</v>
      </c>
      <c r="F27" s="4"/>
      <c r="G27" s="8" t="s">
        <v>11</v>
      </c>
      <c r="H27" s="4">
        <v>54</v>
      </c>
      <c r="I27" s="4"/>
    </row>
    <row r="28" spans="1:9" x14ac:dyDescent="0.25">
      <c r="A28" s="8" t="s">
        <v>14</v>
      </c>
      <c r="B28" s="4">
        <v>6</v>
      </c>
      <c r="C28" s="4"/>
      <c r="D28" s="8" t="s">
        <v>11</v>
      </c>
      <c r="E28" s="4">
        <v>52</v>
      </c>
      <c r="F28" s="4"/>
      <c r="G28" s="3" t="s">
        <v>10</v>
      </c>
      <c r="H28" s="4">
        <v>8</v>
      </c>
      <c r="I28" s="4"/>
    </row>
    <row r="29" spans="1:9" x14ac:dyDescent="0.25">
      <c r="A29" s="8" t="s">
        <v>13</v>
      </c>
      <c r="B29" s="4">
        <v>4</v>
      </c>
      <c r="C29" s="4"/>
      <c r="D29" s="8" t="s">
        <v>14</v>
      </c>
      <c r="E29" s="4">
        <v>6</v>
      </c>
      <c r="F29" s="4"/>
      <c r="G29" s="8" t="s">
        <v>12</v>
      </c>
      <c r="H29" s="4">
        <v>8</v>
      </c>
      <c r="I29" s="4"/>
    </row>
    <row r="30" spans="1:9" x14ac:dyDescent="0.25">
      <c r="A30" s="11" t="s">
        <v>18</v>
      </c>
      <c r="B30" s="12">
        <v>42</v>
      </c>
      <c r="C30" s="4"/>
      <c r="D30" s="8" t="s">
        <v>13</v>
      </c>
      <c r="E30" s="4">
        <v>4</v>
      </c>
      <c r="F30" s="4"/>
      <c r="G30" s="3" t="s">
        <v>23</v>
      </c>
      <c r="H30" s="10">
        <v>2</v>
      </c>
      <c r="I30" s="4"/>
    </row>
    <row r="31" spans="1:9" x14ac:dyDescent="0.25">
      <c r="A31" s="3"/>
      <c r="B31" s="3"/>
      <c r="C31" s="4"/>
      <c r="D31" s="3"/>
      <c r="E31" s="3"/>
      <c r="F31" s="4"/>
      <c r="G31" s="8" t="s">
        <v>14</v>
      </c>
      <c r="H31" s="4">
        <v>6</v>
      </c>
      <c r="I31" s="4"/>
    </row>
    <row r="32" spans="1:9" x14ac:dyDescent="0.25">
      <c r="A32" s="3"/>
      <c r="B32" s="3"/>
      <c r="C32" s="4"/>
      <c r="D32" s="3"/>
      <c r="E32" s="3"/>
      <c r="F32" s="4"/>
      <c r="G32" s="8" t="s">
        <v>13</v>
      </c>
      <c r="H32" s="4">
        <v>4</v>
      </c>
      <c r="I32" s="4"/>
    </row>
    <row r="33" spans="1:9" x14ac:dyDescent="0.25">
      <c r="A33" s="5" t="s">
        <v>15</v>
      </c>
      <c r="B33" s="1">
        <f>SUM(B20:B30)</f>
        <v>232</v>
      </c>
      <c r="C33" s="1">
        <f>SUM(C20:C32)</f>
        <v>0</v>
      </c>
      <c r="D33" s="5" t="s">
        <v>15</v>
      </c>
      <c r="E33" s="1">
        <f>SUM(E20:E30)</f>
        <v>210</v>
      </c>
      <c r="F33" s="1">
        <f>SUM(F20:F32)</f>
        <v>0</v>
      </c>
      <c r="G33" s="5" t="s">
        <v>15</v>
      </c>
      <c r="H33" s="1">
        <f>SUM(H20:H32)</f>
        <v>214</v>
      </c>
      <c r="I33" s="1">
        <f>SUM(I20:I32)</f>
        <v>0</v>
      </c>
    </row>
    <row r="35" spans="1:9" ht="15.75" x14ac:dyDescent="0.25">
      <c r="A35" s="20" t="s">
        <v>22</v>
      </c>
      <c r="B35" s="20"/>
      <c r="C35" s="20"/>
      <c r="D35" s="20" t="s">
        <v>24</v>
      </c>
      <c r="E35" s="20"/>
      <c r="F35" s="20"/>
      <c r="G35" s="20" t="s">
        <v>34</v>
      </c>
      <c r="H35" s="20"/>
      <c r="I35" s="20"/>
    </row>
    <row r="36" spans="1:9" ht="45" x14ac:dyDescent="0.25">
      <c r="A36" s="6" t="s">
        <v>2</v>
      </c>
      <c r="B36" s="7" t="s">
        <v>3</v>
      </c>
      <c r="C36" s="7" t="s">
        <v>4</v>
      </c>
      <c r="D36" s="6" t="s">
        <v>2</v>
      </c>
      <c r="E36" s="7" t="s">
        <v>3</v>
      </c>
      <c r="F36" s="7" t="s">
        <v>4</v>
      </c>
      <c r="G36" s="6" t="s">
        <v>2</v>
      </c>
      <c r="H36" s="7" t="s">
        <v>3</v>
      </c>
      <c r="I36" s="7" t="s">
        <v>40</v>
      </c>
    </row>
    <row r="37" spans="1:9" x14ac:dyDescent="0.25">
      <c r="A37" s="8">
        <v>213</v>
      </c>
      <c r="B37" s="4">
        <v>16</v>
      </c>
      <c r="C37" s="4"/>
      <c r="D37" s="8" t="s">
        <v>11</v>
      </c>
      <c r="E37" s="4">
        <v>82</v>
      </c>
      <c r="F37" s="4"/>
      <c r="G37" s="8" t="s">
        <v>11</v>
      </c>
      <c r="H37" s="4">
        <v>24</v>
      </c>
      <c r="I37" s="4"/>
    </row>
    <row r="38" spans="1:9" x14ac:dyDescent="0.25">
      <c r="A38" s="8">
        <v>214</v>
      </c>
      <c r="B38" s="4">
        <v>22</v>
      </c>
      <c r="C38" s="4"/>
      <c r="D38" s="3" t="s">
        <v>10</v>
      </c>
      <c r="E38" s="4">
        <v>8</v>
      </c>
      <c r="F38" s="4"/>
      <c r="G38" s="3" t="s">
        <v>35</v>
      </c>
      <c r="H38" s="4">
        <v>16</v>
      </c>
      <c r="I38" s="4"/>
    </row>
    <row r="39" spans="1:9" x14ac:dyDescent="0.25">
      <c r="A39" s="8">
        <v>215</v>
      </c>
      <c r="B39" s="4">
        <v>22</v>
      </c>
      <c r="C39" s="4"/>
      <c r="D39" s="8" t="s">
        <v>12</v>
      </c>
      <c r="E39" s="4">
        <v>6</v>
      </c>
      <c r="F39" s="4"/>
      <c r="G39" s="3" t="s">
        <v>36</v>
      </c>
      <c r="H39" s="4">
        <v>10</v>
      </c>
      <c r="I39" s="4"/>
    </row>
    <row r="40" spans="1:9" x14ac:dyDescent="0.25">
      <c r="A40" s="8">
        <v>216</v>
      </c>
      <c r="B40" s="4">
        <v>16</v>
      </c>
      <c r="C40" s="4"/>
      <c r="D40" s="3" t="s">
        <v>23</v>
      </c>
      <c r="E40" s="10">
        <v>2</v>
      </c>
      <c r="F40" s="4"/>
      <c r="G40" s="3" t="s">
        <v>37</v>
      </c>
      <c r="H40" s="10">
        <v>16</v>
      </c>
      <c r="I40" s="4"/>
    </row>
    <row r="41" spans="1:9" x14ac:dyDescent="0.25">
      <c r="A41" s="8">
        <v>217</v>
      </c>
      <c r="B41" s="4">
        <v>16</v>
      </c>
      <c r="C41" s="4"/>
      <c r="D41" s="8" t="s">
        <v>14</v>
      </c>
      <c r="E41" s="4">
        <v>6</v>
      </c>
      <c r="F41" s="4"/>
      <c r="G41" s="3" t="s">
        <v>38</v>
      </c>
      <c r="H41" s="4">
        <v>36</v>
      </c>
      <c r="I41" s="4"/>
    </row>
    <row r="42" spans="1:9" x14ac:dyDescent="0.25">
      <c r="A42" s="8">
        <v>218</v>
      </c>
      <c r="B42" s="4">
        <v>16</v>
      </c>
      <c r="C42" s="4"/>
      <c r="D42" s="8" t="s">
        <v>13</v>
      </c>
      <c r="E42" s="4">
        <v>4</v>
      </c>
      <c r="F42" s="4"/>
      <c r="G42" s="8" t="s">
        <v>39</v>
      </c>
      <c r="H42" s="4"/>
      <c r="I42" s="4">
        <v>2</v>
      </c>
    </row>
    <row r="43" spans="1:9" x14ac:dyDescent="0.25">
      <c r="A43" s="8">
        <v>219</v>
      </c>
      <c r="B43" s="4">
        <v>20</v>
      </c>
      <c r="C43" s="4"/>
      <c r="D43" s="8" t="s">
        <v>25</v>
      </c>
      <c r="E43" s="4">
        <v>40</v>
      </c>
      <c r="F43" s="4"/>
      <c r="G43" s="8" t="s">
        <v>41</v>
      </c>
      <c r="H43" s="4">
        <v>8</v>
      </c>
      <c r="I43" s="4"/>
    </row>
    <row r="44" spans="1:9" x14ac:dyDescent="0.25">
      <c r="A44" s="8">
        <v>220</v>
      </c>
      <c r="B44" s="4">
        <v>20</v>
      </c>
      <c r="C44" s="4"/>
      <c r="D44" s="11" t="s">
        <v>26</v>
      </c>
      <c r="E44" s="12">
        <v>8</v>
      </c>
      <c r="F44" s="4"/>
      <c r="G44" s="11" t="s">
        <v>42</v>
      </c>
      <c r="H44" s="12">
        <v>44</v>
      </c>
      <c r="I44" s="4"/>
    </row>
    <row r="45" spans="1:9" x14ac:dyDescent="0.25">
      <c r="A45" s="8" t="s">
        <v>11</v>
      </c>
      <c r="B45" s="4">
        <v>60</v>
      </c>
      <c r="C45" s="4"/>
      <c r="D45" s="11" t="s">
        <v>27</v>
      </c>
      <c r="E45" s="12">
        <v>4</v>
      </c>
      <c r="F45" s="4"/>
      <c r="G45" s="5" t="s">
        <v>15</v>
      </c>
      <c r="H45" s="1">
        <f>SUM(H37:H44)</f>
        <v>154</v>
      </c>
      <c r="I45" s="1">
        <f>SUM(I37:I44)</f>
        <v>2</v>
      </c>
    </row>
    <row r="46" spans="1:9" x14ac:dyDescent="0.25">
      <c r="A46" s="8" t="s">
        <v>14</v>
      </c>
      <c r="B46" s="4">
        <v>6</v>
      </c>
      <c r="C46" s="4"/>
      <c r="D46" s="11" t="s">
        <v>28</v>
      </c>
      <c r="E46" s="12">
        <v>24</v>
      </c>
      <c r="F46" s="4"/>
    </row>
    <row r="47" spans="1:9" x14ac:dyDescent="0.25">
      <c r="A47" s="8" t="s">
        <v>13</v>
      </c>
      <c r="B47" s="4">
        <v>4</v>
      </c>
      <c r="C47" s="4"/>
      <c r="D47" s="3" t="s">
        <v>29</v>
      </c>
      <c r="E47" s="12">
        <v>22</v>
      </c>
      <c r="F47" s="4"/>
    </row>
    <row r="48" spans="1:9" x14ac:dyDescent="0.25">
      <c r="A48" s="11"/>
      <c r="B48" s="12"/>
      <c r="C48" s="4"/>
      <c r="D48" s="3" t="s">
        <v>30</v>
      </c>
      <c r="E48" s="12">
        <v>18</v>
      </c>
      <c r="F48" s="4"/>
    </row>
    <row r="49" spans="1:6" x14ac:dyDescent="0.25">
      <c r="A49" s="5" t="s">
        <v>15</v>
      </c>
      <c r="B49" s="1">
        <f>SUM(B37:B48)</f>
        <v>218</v>
      </c>
      <c r="C49" s="1">
        <f>SUM(C37:C48)</f>
        <v>0</v>
      </c>
      <c r="D49" s="3" t="s">
        <v>31</v>
      </c>
      <c r="E49" s="12">
        <v>10</v>
      </c>
      <c r="F49" s="4"/>
    </row>
    <row r="50" spans="1:6" x14ac:dyDescent="0.25">
      <c r="A50" s="13"/>
      <c r="B50" s="14"/>
      <c r="C50" s="14"/>
      <c r="D50" s="3" t="s">
        <v>32</v>
      </c>
      <c r="E50" s="12">
        <v>12</v>
      </c>
      <c r="F50" s="4"/>
    </row>
    <row r="51" spans="1:6" x14ac:dyDescent="0.25">
      <c r="A51" s="13"/>
      <c r="B51" s="14"/>
      <c r="C51" s="14"/>
      <c r="D51" s="3" t="s">
        <v>33</v>
      </c>
      <c r="E51" s="12">
        <v>12</v>
      </c>
      <c r="F51" s="4"/>
    </row>
    <row r="52" spans="1:6" x14ac:dyDescent="0.25">
      <c r="D52" s="5" t="s">
        <v>15</v>
      </c>
      <c r="E52" s="1">
        <f>SUM(E37:E51)</f>
        <v>258</v>
      </c>
      <c r="F52" s="1">
        <f>SUM(F37:F49)</f>
        <v>0</v>
      </c>
    </row>
    <row r="54" spans="1:6" ht="15.75" x14ac:dyDescent="0.25">
      <c r="A54" s="20" t="s">
        <v>43</v>
      </c>
      <c r="B54" s="20"/>
      <c r="C54" s="20"/>
    </row>
    <row r="55" spans="1:6" ht="45" x14ac:dyDescent="0.25">
      <c r="A55" s="6" t="s">
        <v>2</v>
      </c>
      <c r="B55" s="7" t="s">
        <v>3</v>
      </c>
      <c r="C55" s="7" t="s">
        <v>4</v>
      </c>
    </row>
    <row r="56" spans="1:6" x14ac:dyDescent="0.25">
      <c r="A56" s="8" t="s">
        <v>44</v>
      </c>
      <c r="B56" s="4">
        <v>4</v>
      </c>
      <c r="C56" s="4">
        <v>8</v>
      </c>
    </row>
    <row r="57" spans="1:6" x14ac:dyDescent="0.25">
      <c r="A57" s="3" t="s">
        <v>45</v>
      </c>
      <c r="B57" s="4">
        <v>26</v>
      </c>
      <c r="C57" s="4"/>
    </row>
    <row r="58" spans="1:6" x14ac:dyDescent="0.25">
      <c r="A58" s="3" t="s">
        <v>46</v>
      </c>
      <c r="B58" s="4">
        <v>18</v>
      </c>
      <c r="C58" s="4"/>
    </row>
    <row r="59" spans="1:6" x14ac:dyDescent="0.25">
      <c r="A59" s="5" t="s">
        <v>15</v>
      </c>
      <c r="B59" s="1">
        <f>SUM(B56:B58)</f>
        <v>48</v>
      </c>
      <c r="C59" s="1">
        <f>SUM(C56:C58)</f>
        <v>8</v>
      </c>
    </row>
    <row r="61" spans="1:6" ht="30" x14ac:dyDescent="0.25">
      <c r="A61" s="18" t="s">
        <v>47</v>
      </c>
      <c r="B61" s="18"/>
      <c r="C61" s="18"/>
      <c r="D61" s="1" t="s">
        <v>48</v>
      </c>
      <c r="E61" s="2" t="s">
        <v>49</v>
      </c>
      <c r="F61" s="2" t="s">
        <v>50</v>
      </c>
    </row>
    <row r="62" spans="1:6" ht="18.75" x14ac:dyDescent="0.25">
      <c r="A62" s="18"/>
      <c r="B62" s="18"/>
      <c r="C62" s="18"/>
      <c r="D62" s="15">
        <f>B16+E16+H16+B33+E33+H33+B49+E52+H45+B59</f>
        <v>1944</v>
      </c>
      <c r="E62" s="15">
        <f>C16+F16+I16+C33+F33+I33+C49+F52+C59</f>
        <v>40</v>
      </c>
      <c r="F62" s="15">
        <f>I45</f>
        <v>2</v>
      </c>
    </row>
  </sheetData>
  <mergeCells count="12">
    <mergeCell ref="A61:C62"/>
    <mergeCell ref="A1:I1"/>
    <mergeCell ref="A35:C35"/>
    <mergeCell ref="D35:F35"/>
    <mergeCell ref="G35:I35"/>
    <mergeCell ref="A54:C54"/>
    <mergeCell ref="A3:C3"/>
    <mergeCell ref="D3:F3"/>
    <mergeCell ref="A18:C18"/>
    <mergeCell ref="G3:I3"/>
    <mergeCell ref="D18:F18"/>
    <mergeCell ref="G18:I18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orientation="landscape" r:id="rId1"/>
  <headerFooter>
    <oddHeader>&amp;R&amp;"-,Negrita Cursiva"&amp;10Página &amp;P de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opLeftCell="A49" workbookViewId="0">
      <selection activeCell="H41" sqref="H41"/>
    </sheetView>
  </sheetViews>
  <sheetFormatPr baseColWidth="10" defaultRowHeight="15" x14ac:dyDescent="0.25"/>
  <cols>
    <col min="1" max="1" width="24.5703125" customWidth="1"/>
    <col min="3" max="3" width="11.140625" bestFit="1" customWidth="1"/>
    <col min="4" max="4" width="17.42578125" customWidth="1"/>
    <col min="6" max="6" width="12.42578125" customWidth="1"/>
    <col min="7" max="7" width="20.140625" customWidth="1"/>
    <col min="9" max="9" width="12.85546875" customWidth="1"/>
  </cols>
  <sheetData>
    <row r="1" spans="1:9" ht="21" x14ac:dyDescent="0.25">
      <c r="A1" s="19" t="s">
        <v>51</v>
      </c>
      <c r="B1" s="19"/>
      <c r="C1" s="19"/>
      <c r="D1" s="19"/>
      <c r="E1" s="19"/>
      <c r="F1" s="19"/>
      <c r="G1" s="19"/>
      <c r="H1" s="19"/>
      <c r="I1" s="19"/>
    </row>
    <row r="3" spans="1:9" ht="15.75" x14ac:dyDescent="0.25">
      <c r="A3" s="20" t="s">
        <v>17</v>
      </c>
      <c r="B3" s="20"/>
      <c r="C3" s="20"/>
      <c r="D3" s="20" t="s">
        <v>19</v>
      </c>
      <c r="E3" s="20"/>
      <c r="F3" s="20"/>
      <c r="G3" s="20" t="s">
        <v>20</v>
      </c>
      <c r="H3" s="20"/>
      <c r="I3" s="20"/>
    </row>
    <row r="4" spans="1:9" ht="45" x14ac:dyDescent="0.25">
      <c r="A4" s="6" t="s">
        <v>2</v>
      </c>
      <c r="B4" s="7" t="s">
        <v>3</v>
      </c>
      <c r="C4" s="7" t="s">
        <v>58</v>
      </c>
      <c r="D4" s="6" t="s">
        <v>2</v>
      </c>
      <c r="E4" s="7" t="s">
        <v>3</v>
      </c>
      <c r="F4" s="7" t="s">
        <v>4</v>
      </c>
      <c r="G4" s="6" t="s">
        <v>2</v>
      </c>
      <c r="H4" s="7" t="s">
        <v>3</v>
      </c>
      <c r="I4" s="7" t="s">
        <v>58</v>
      </c>
    </row>
    <row r="5" spans="1:9" x14ac:dyDescent="0.25">
      <c r="A5" s="8">
        <v>601</v>
      </c>
      <c r="B5" s="4">
        <v>26</v>
      </c>
      <c r="C5" s="4"/>
      <c r="D5" s="8">
        <v>501</v>
      </c>
      <c r="E5" s="4">
        <v>12</v>
      </c>
      <c r="F5" s="4"/>
      <c r="G5" s="8">
        <v>401</v>
      </c>
      <c r="H5" s="4">
        <v>12</v>
      </c>
      <c r="I5" s="4"/>
    </row>
    <row r="6" spans="1:9" x14ac:dyDescent="0.25">
      <c r="A6" s="8" t="s">
        <v>52</v>
      </c>
      <c r="B6" s="4">
        <v>12</v>
      </c>
      <c r="C6" s="4"/>
      <c r="D6" s="8">
        <v>502</v>
      </c>
      <c r="E6" s="4">
        <v>6</v>
      </c>
      <c r="F6" s="4"/>
      <c r="G6" s="8">
        <v>402</v>
      </c>
      <c r="H6" s="4">
        <v>6</v>
      </c>
      <c r="I6" s="4"/>
    </row>
    <row r="7" spans="1:9" x14ac:dyDescent="0.25">
      <c r="A7" s="8" t="s">
        <v>53</v>
      </c>
      <c r="B7" s="4">
        <v>10</v>
      </c>
      <c r="C7" s="4"/>
      <c r="D7" s="8">
        <v>503</v>
      </c>
      <c r="E7" s="4">
        <v>12</v>
      </c>
      <c r="F7" s="4"/>
      <c r="G7" s="8">
        <v>403</v>
      </c>
      <c r="H7" s="4">
        <v>12</v>
      </c>
      <c r="I7" s="4"/>
    </row>
    <row r="8" spans="1:9" x14ac:dyDescent="0.25">
      <c r="A8" s="8" t="s">
        <v>54</v>
      </c>
      <c r="B8" s="4">
        <v>6</v>
      </c>
      <c r="C8" s="4"/>
      <c r="D8" s="8">
        <v>504</v>
      </c>
      <c r="E8" s="4">
        <v>12</v>
      </c>
      <c r="F8" s="4"/>
      <c r="G8" s="8">
        <v>404</v>
      </c>
      <c r="H8" s="4">
        <v>12</v>
      </c>
      <c r="I8" s="4"/>
    </row>
    <row r="9" spans="1:9" x14ac:dyDescent="0.25">
      <c r="A9" s="8" t="s">
        <v>55</v>
      </c>
      <c r="B9" s="4">
        <v>4</v>
      </c>
      <c r="C9" s="4"/>
      <c r="D9" s="8">
        <v>505</v>
      </c>
      <c r="E9" s="4">
        <v>12</v>
      </c>
      <c r="F9" s="4"/>
      <c r="G9" s="8">
        <v>405</v>
      </c>
      <c r="H9" s="4">
        <v>12</v>
      </c>
      <c r="I9" s="4"/>
    </row>
    <row r="10" spans="1:9" x14ac:dyDescent="0.25">
      <c r="A10" s="8" t="s">
        <v>56</v>
      </c>
      <c r="B10" s="4">
        <v>6</v>
      </c>
      <c r="C10" s="4"/>
      <c r="D10" s="8">
        <v>506</v>
      </c>
      <c r="E10" s="4">
        <v>10</v>
      </c>
      <c r="F10" s="4"/>
      <c r="G10" s="8">
        <v>406</v>
      </c>
      <c r="H10" s="4">
        <v>12</v>
      </c>
      <c r="I10" s="4"/>
    </row>
    <row r="11" spans="1:9" x14ac:dyDescent="0.25">
      <c r="A11" s="8" t="s">
        <v>57</v>
      </c>
      <c r="B11" s="4"/>
      <c r="C11" s="4">
        <v>6</v>
      </c>
      <c r="D11" s="8">
        <v>507</v>
      </c>
      <c r="E11" s="4">
        <v>12</v>
      </c>
      <c r="F11" s="4"/>
      <c r="G11" s="8">
        <v>407</v>
      </c>
      <c r="H11" s="4">
        <v>12</v>
      </c>
      <c r="I11" s="4"/>
    </row>
    <row r="12" spans="1:9" x14ac:dyDescent="0.25">
      <c r="A12" s="8" t="s">
        <v>59</v>
      </c>
      <c r="B12" s="4">
        <v>2</v>
      </c>
      <c r="C12" s="4"/>
      <c r="D12" s="8">
        <v>508</v>
      </c>
      <c r="E12" s="4">
        <v>6</v>
      </c>
      <c r="F12" s="4"/>
      <c r="G12" s="8">
        <v>408</v>
      </c>
      <c r="H12" s="4">
        <v>6</v>
      </c>
      <c r="I12" s="4"/>
    </row>
    <row r="13" spans="1:9" x14ac:dyDescent="0.25">
      <c r="A13" s="8"/>
      <c r="B13" s="4"/>
      <c r="C13" s="4"/>
      <c r="D13" s="8">
        <v>509</v>
      </c>
      <c r="E13" s="4">
        <v>12</v>
      </c>
      <c r="F13" s="4"/>
      <c r="G13" s="8">
        <v>409</v>
      </c>
      <c r="H13" s="4">
        <v>12</v>
      </c>
      <c r="I13" s="4"/>
    </row>
    <row r="14" spans="1:9" x14ac:dyDescent="0.25">
      <c r="A14" s="3"/>
      <c r="B14" s="3"/>
      <c r="C14" s="3"/>
      <c r="D14" s="8" t="s">
        <v>11</v>
      </c>
      <c r="E14" s="4">
        <v>32</v>
      </c>
      <c r="F14" s="4"/>
      <c r="G14" s="8" t="s">
        <v>11</v>
      </c>
      <c r="H14" s="4">
        <v>42</v>
      </c>
      <c r="I14" s="4"/>
    </row>
    <row r="15" spans="1:9" x14ac:dyDescent="0.25">
      <c r="A15" s="3"/>
      <c r="B15" s="3"/>
      <c r="C15" s="3"/>
      <c r="D15" s="3" t="s">
        <v>10</v>
      </c>
      <c r="E15" s="4">
        <v>12</v>
      </c>
      <c r="F15" s="4"/>
      <c r="G15" s="3" t="s">
        <v>10</v>
      </c>
      <c r="H15" s="4">
        <v>6</v>
      </c>
      <c r="I15" s="4"/>
    </row>
    <row r="16" spans="1:9" x14ac:dyDescent="0.25">
      <c r="A16" s="3"/>
      <c r="B16" s="3"/>
      <c r="C16" s="3"/>
      <c r="D16" s="8" t="s">
        <v>12</v>
      </c>
      <c r="E16" s="4">
        <v>4</v>
      </c>
      <c r="F16" s="4"/>
      <c r="G16" s="8" t="s">
        <v>12</v>
      </c>
      <c r="H16" s="4">
        <v>6</v>
      </c>
      <c r="I16" s="4"/>
    </row>
    <row r="17" spans="1:9" x14ac:dyDescent="0.25">
      <c r="A17" s="3"/>
      <c r="B17" s="3"/>
      <c r="C17" s="3"/>
      <c r="D17" s="8" t="s">
        <v>60</v>
      </c>
      <c r="E17" s="4">
        <v>2</v>
      </c>
      <c r="F17" s="4"/>
      <c r="G17" s="8" t="s">
        <v>23</v>
      </c>
      <c r="H17" s="4">
        <v>2</v>
      </c>
      <c r="I17" s="4"/>
    </row>
    <row r="18" spans="1:9" x14ac:dyDescent="0.25">
      <c r="A18" s="3"/>
      <c r="B18" s="3"/>
      <c r="C18" s="3"/>
      <c r="D18" s="8" t="s">
        <v>61</v>
      </c>
      <c r="E18" s="4">
        <v>2</v>
      </c>
      <c r="F18" s="4"/>
      <c r="G18" s="8" t="s">
        <v>62</v>
      </c>
      <c r="H18" s="4">
        <v>34</v>
      </c>
      <c r="I18" s="4"/>
    </row>
    <row r="19" spans="1:9" x14ac:dyDescent="0.25">
      <c r="A19" s="3"/>
      <c r="B19" s="3"/>
      <c r="C19" s="3"/>
      <c r="D19" s="8"/>
      <c r="E19" s="4"/>
      <c r="F19" s="4"/>
      <c r="G19" s="8" t="s">
        <v>63</v>
      </c>
      <c r="H19" s="4"/>
      <c r="I19" s="4">
        <v>9</v>
      </c>
    </row>
    <row r="20" spans="1:9" x14ac:dyDescent="0.25">
      <c r="A20" s="3"/>
      <c r="B20" s="3"/>
      <c r="C20" s="3"/>
      <c r="D20" s="8"/>
      <c r="E20" s="4"/>
      <c r="F20" s="4"/>
      <c r="G20" s="8" t="s">
        <v>60</v>
      </c>
      <c r="H20" s="4">
        <v>2</v>
      </c>
      <c r="I20" s="4"/>
    </row>
    <row r="21" spans="1:9" x14ac:dyDescent="0.25">
      <c r="A21" s="8"/>
      <c r="B21" s="4"/>
      <c r="C21" s="4"/>
      <c r="D21" s="8"/>
      <c r="E21" s="4"/>
      <c r="F21" s="4"/>
      <c r="G21" s="8" t="s">
        <v>61</v>
      </c>
      <c r="H21" s="4">
        <v>2</v>
      </c>
      <c r="I21" s="4"/>
    </row>
    <row r="22" spans="1:9" x14ac:dyDescent="0.25">
      <c r="A22" s="5" t="s">
        <v>15</v>
      </c>
      <c r="B22" s="1">
        <f>SUM(B5:B21)</f>
        <v>66</v>
      </c>
      <c r="C22" s="1">
        <f>SUM(C5:C21)</f>
        <v>6</v>
      </c>
      <c r="D22" s="5" t="s">
        <v>15</v>
      </c>
      <c r="E22" s="1">
        <f>SUM(E5:E21)</f>
        <v>146</v>
      </c>
      <c r="F22" s="1">
        <f>SUM(F5:F21)</f>
        <v>0</v>
      </c>
      <c r="G22" s="5" t="s">
        <v>15</v>
      </c>
      <c r="H22" s="1">
        <f>SUM(H5:H21)</f>
        <v>190</v>
      </c>
      <c r="I22" s="1">
        <f>SUM(I5:I21)</f>
        <v>9</v>
      </c>
    </row>
    <row r="24" spans="1:9" ht="15.75" x14ac:dyDescent="0.25">
      <c r="A24" s="20" t="s">
        <v>21</v>
      </c>
      <c r="B24" s="20"/>
      <c r="C24" s="20"/>
      <c r="D24" s="20" t="s">
        <v>22</v>
      </c>
      <c r="E24" s="20"/>
      <c r="F24" s="20"/>
      <c r="G24" s="20" t="s">
        <v>24</v>
      </c>
      <c r="H24" s="20"/>
      <c r="I24" s="20"/>
    </row>
    <row r="25" spans="1:9" ht="45" x14ac:dyDescent="0.25">
      <c r="A25" s="6" t="s">
        <v>2</v>
      </c>
      <c r="B25" s="7" t="s">
        <v>3</v>
      </c>
      <c r="C25" s="7" t="s">
        <v>4</v>
      </c>
      <c r="D25" s="6" t="s">
        <v>2</v>
      </c>
      <c r="E25" s="7" t="s">
        <v>3</v>
      </c>
      <c r="F25" s="7" t="s">
        <v>4</v>
      </c>
      <c r="G25" s="6" t="s">
        <v>2</v>
      </c>
      <c r="H25" s="7" t="s">
        <v>3</v>
      </c>
      <c r="I25" s="7" t="s">
        <v>4</v>
      </c>
    </row>
    <row r="26" spans="1:9" x14ac:dyDescent="0.25">
      <c r="A26" s="8">
        <v>303</v>
      </c>
      <c r="B26" s="4">
        <v>12</v>
      </c>
      <c r="C26" s="4"/>
      <c r="D26" s="8">
        <v>201</v>
      </c>
      <c r="E26" s="4">
        <v>12</v>
      </c>
      <c r="F26" s="4"/>
      <c r="G26" s="8">
        <v>106</v>
      </c>
      <c r="H26" s="4">
        <v>12</v>
      </c>
      <c r="I26" s="4"/>
    </row>
    <row r="27" spans="1:9" x14ac:dyDescent="0.25">
      <c r="A27" s="8">
        <v>305</v>
      </c>
      <c r="B27" s="4">
        <v>12</v>
      </c>
      <c r="C27" s="4"/>
      <c r="D27" s="8">
        <v>202</v>
      </c>
      <c r="E27" s="4">
        <v>6</v>
      </c>
      <c r="F27" s="4"/>
      <c r="G27" s="8">
        <v>108</v>
      </c>
      <c r="H27" s="4">
        <v>12</v>
      </c>
      <c r="I27" s="4"/>
    </row>
    <row r="28" spans="1:9" x14ac:dyDescent="0.25">
      <c r="A28" s="8">
        <v>306</v>
      </c>
      <c r="B28" s="4">
        <v>12</v>
      </c>
      <c r="C28" s="4"/>
      <c r="D28" s="8">
        <v>203</v>
      </c>
      <c r="E28" s="4">
        <v>12</v>
      </c>
      <c r="F28" s="4"/>
      <c r="G28" s="8" t="s">
        <v>12</v>
      </c>
      <c r="H28" s="4">
        <v>4</v>
      </c>
      <c r="I28" s="4"/>
    </row>
    <row r="29" spans="1:9" x14ac:dyDescent="0.25">
      <c r="A29" s="8">
        <v>307</v>
      </c>
      <c r="B29" s="4">
        <v>12</v>
      </c>
      <c r="C29" s="4"/>
      <c r="D29" s="8">
        <v>204</v>
      </c>
      <c r="E29" s="4">
        <v>12</v>
      </c>
      <c r="F29" s="4"/>
      <c r="G29" s="3" t="s">
        <v>10</v>
      </c>
      <c r="H29" s="4">
        <v>2</v>
      </c>
      <c r="I29" s="4"/>
    </row>
    <row r="30" spans="1:9" x14ac:dyDescent="0.25">
      <c r="A30" s="8">
        <v>308</v>
      </c>
      <c r="B30" s="4">
        <v>12</v>
      </c>
      <c r="C30" s="4"/>
      <c r="D30" s="8">
        <v>205</v>
      </c>
      <c r="E30" s="4">
        <v>12</v>
      </c>
      <c r="F30" s="4"/>
      <c r="G30" s="8" t="s">
        <v>72</v>
      </c>
      <c r="H30" s="4">
        <v>6</v>
      </c>
      <c r="I30" s="4"/>
    </row>
    <row r="31" spans="1:9" x14ac:dyDescent="0.25">
      <c r="A31" s="8">
        <v>309</v>
      </c>
      <c r="B31" s="4">
        <v>12</v>
      </c>
      <c r="C31" s="4"/>
      <c r="D31" s="8">
        <v>206</v>
      </c>
      <c r="E31" s="4">
        <v>12</v>
      </c>
      <c r="F31" s="4"/>
      <c r="G31" s="8" t="s">
        <v>73</v>
      </c>
      <c r="H31" s="4">
        <v>10</v>
      </c>
      <c r="I31" s="4"/>
    </row>
    <row r="32" spans="1:9" x14ac:dyDescent="0.25">
      <c r="A32" s="8">
        <v>310</v>
      </c>
      <c r="B32" s="4">
        <v>6</v>
      </c>
      <c r="C32" s="4"/>
      <c r="D32" s="8">
        <v>207</v>
      </c>
      <c r="E32" s="4">
        <v>12</v>
      </c>
      <c r="F32" s="4"/>
      <c r="G32" s="8" t="s">
        <v>74</v>
      </c>
      <c r="H32" s="4">
        <v>12</v>
      </c>
      <c r="I32" s="4"/>
    </row>
    <row r="33" spans="1:9" x14ac:dyDescent="0.25">
      <c r="A33" s="8">
        <v>311</v>
      </c>
      <c r="B33" s="4">
        <v>12</v>
      </c>
      <c r="C33" s="4"/>
      <c r="D33" s="8">
        <v>208</v>
      </c>
      <c r="E33" s="4">
        <v>6</v>
      </c>
      <c r="F33" s="4"/>
      <c r="G33" s="8" t="s">
        <v>75</v>
      </c>
      <c r="H33" s="4">
        <v>6</v>
      </c>
      <c r="I33" s="4"/>
    </row>
    <row r="34" spans="1:9" x14ac:dyDescent="0.25">
      <c r="A34" s="8">
        <v>312</v>
      </c>
      <c r="B34" s="4">
        <v>10</v>
      </c>
      <c r="C34" s="4"/>
      <c r="D34" s="8">
        <v>209</v>
      </c>
      <c r="E34" s="4">
        <v>12</v>
      </c>
      <c r="F34" s="4"/>
      <c r="G34" s="8" t="s">
        <v>76</v>
      </c>
      <c r="H34" s="4">
        <v>26</v>
      </c>
      <c r="I34" s="4"/>
    </row>
    <row r="35" spans="1:9" x14ac:dyDescent="0.25">
      <c r="A35" s="8">
        <v>313</v>
      </c>
      <c r="B35" s="4">
        <v>12</v>
      </c>
      <c r="C35" s="4"/>
      <c r="D35" s="8">
        <v>212</v>
      </c>
      <c r="E35" s="4">
        <v>12</v>
      </c>
      <c r="F35" s="4"/>
      <c r="G35" s="8" t="s">
        <v>77</v>
      </c>
      <c r="H35" s="4">
        <v>2</v>
      </c>
      <c r="I35" s="4"/>
    </row>
    <row r="36" spans="1:9" x14ac:dyDescent="0.25">
      <c r="A36" s="8">
        <v>314</v>
      </c>
      <c r="B36" s="4">
        <v>12</v>
      </c>
      <c r="C36" s="4"/>
      <c r="D36" s="8" t="s">
        <v>11</v>
      </c>
      <c r="E36" s="4">
        <v>40</v>
      </c>
      <c r="F36" s="4"/>
      <c r="G36" s="8" t="s">
        <v>11</v>
      </c>
      <c r="H36" s="4">
        <v>62</v>
      </c>
      <c r="I36" s="4"/>
    </row>
    <row r="37" spans="1:9" x14ac:dyDescent="0.25">
      <c r="A37" s="8">
        <v>315</v>
      </c>
      <c r="B37" s="4">
        <v>12</v>
      </c>
      <c r="C37" s="4"/>
      <c r="D37" s="8" t="s">
        <v>68</v>
      </c>
      <c r="E37" s="4">
        <v>4</v>
      </c>
      <c r="F37" s="4"/>
      <c r="G37" s="8" t="s">
        <v>78</v>
      </c>
      <c r="H37" s="4">
        <v>98</v>
      </c>
      <c r="I37" s="4"/>
    </row>
    <row r="38" spans="1:9" x14ac:dyDescent="0.25">
      <c r="A38" s="8">
        <v>316</v>
      </c>
      <c r="B38" s="4">
        <v>24</v>
      </c>
      <c r="C38" s="4"/>
      <c r="D38" s="8" t="s">
        <v>69</v>
      </c>
      <c r="E38" s="4">
        <v>4</v>
      </c>
      <c r="F38" s="4"/>
      <c r="G38" s="3" t="s">
        <v>10</v>
      </c>
      <c r="H38" s="4"/>
      <c r="I38" s="4">
        <v>4</v>
      </c>
    </row>
    <row r="39" spans="1:9" x14ac:dyDescent="0.25">
      <c r="A39" s="8" t="s">
        <v>11</v>
      </c>
      <c r="B39" s="4">
        <v>40</v>
      </c>
      <c r="C39" s="4"/>
      <c r="D39" s="8" t="s">
        <v>70</v>
      </c>
      <c r="E39" s="4">
        <v>12</v>
      </c>
      <c r="F39" s="4"/>
      <c r="G39" s="8" t="s">
        <v>12</v>
      </c>
      <c r="H39" s="4"/>
      <c r="I39" s="4">
        <v>4</v>
      </c>
    </row>
    <row r="40" spans="1:9" x14ac:dyDescent="0.25">
      <c r="A40" s="3" t="s">
        <v>66</v>
      </c>
      <c r="B40" s="4">
        <v>6</v>
      </c>
      <c r="C40" s="4"/>
      <c r="D40" s="8" t="s">
        <v>71</v>
      </c>
      <c r="E40" s="4">
        <v>2</v>
      </c>
      <c r="F40" s="4"/>
      <c r="G40" s="8" t="s">
        <v>79</v>
      </c>
      <c r="H40" s="4">
        <v>16</v>
      </c>
      <c r="I40" s="4"/>
    </row>
    <row r="41" spans="1:9" x14ac:dyDescent="0.25">
      <c r="A41" s="3" t="s">
        <v>67</v>
      </c>
      <c r="B41" s="4">
        <v>6</v>
      </c>
      <c r="C41" s="4"/>
      <c r="D41" s="3" t="s">
        <v>10</v>
      </c>
      <c r="E41" s="4">
        <v>6</v>
      </c>
      <c r="F41" s="4"/>
      <c r="G41" s="8" t="s">
        <v>61</v>
      </c>
      <c r="H41" s="4">
        <v>2</v>
      </c>
      <c r="I41" s="4"/>
    </row>
    <row r="42" spans="1:9" x14ac:dyDescent="0.25">
      <c r="A42" s="8" t="s">
        <v>64</v>
      </c>
      <c r="B42" s="4">
        <v>6</v>
      </c>
      <c r="C42" s="4"/>
      <c r="D42" s="8" t="s">
        <v>12</v>
      </c>
      <c r="E42" s="4">
        <v>6</v>
      </c>
      <c r="F42" s="4"/>
      <c r="G42" s="8"/>
      <c r="H42" s="4"/>
      <c r="I42" s="4"/>
    </row>
    <row r="43" spans="1:9" x14ac:dyDescent="0.25">
      <c r="A43" s="8" t="s">
        <v>65</v>
      </c>
      <c r="B43" s="4">
        <v>2</v>
      </c>
      <c r="C43" s="4"/>
      <c r="D43" s="8" t="s">
        <v>60</v>
      </c>
      <c r="E43" s="4">
        <v>2</v>
      </c>
      <c r="F43" s="4"/>
      <c r="G43" s="3"/>
      <c r="H43" s="4"/>
      <c r="I43" s="4"/>
    </row>
    <row r="44" spans="1:9" x14ac:dyDescent="0.25">
      <c r="A44" s="8" t="s">
        <v>60</v>
      </c>
      <c r="B44" s="4">
        <v>2</v>
      </c>
      <c r="C44" s="4"/>
      <c r="D44" s="8" t="s">
        <v>61</v>
      </c>
      <c r="E44" s="4">
        <v>2</v>
      </c>
      <c r="F44" s="4"/>
      <c r="G44" s="8"/>
      <c r="H44" s="4"/>
      <c r="I44" s="4"/>
    </row>
    <row r="45" spans="1:9" x14ac:dyDescent="0.25">
      <c r="A45" s="8" t="s">
        <v>61</v>
      </c>
      <c r="B45" s="4">
        <v>2</v>
      </c>
      <c r="C45" s="4"/>
      <c r="D45" s="8"/>
      <c r="E45" s="4"/>
      <c r="F45" s="4"/>
      <c r="G45" s="3"/>
      <c r="H45" s="10"/>
      <c r="I45" s="4"/>
    </row>
    <row r="46" spans="1:9" x14ac:dyDescent="0.25">
      <c r="A46" s="5" t="s">
        <v>15</v>
      </c>
      <c r="B46" s="1">
        <f>SUM(B26:B44)</f>
        <v>222</v>
      </c>
      <c r="C46" s="1">
        <f>SUM(C26:C45)</f>
        <v>0</v>
      </c>
      <c r="D46" s="5" t="s">
        <v>15</v>
      </c>
      <c r="E46" s="1">
        <f>SUM(E26:E45)</f>
        <v>186</v>
      </c>
      <c r="F46" s="1">
        <f>SUM(F26:F45)</f>
        <v>0</v>
      </c>
      <c r="G46" s="5" t="s">
        <v>15</v>
      </c>
      <c r="H46" s="1">
        <f>SUM(H26:H45)</f>
        <v>270</v>
      </c>
      <c r="I46" s="1">
        <f>SUM(I26:I45)</f>
        <v>8</v>
      </c>
    </row>
    <row r="48" spans="1:9" ht="15.75" x14ac:dyDescent="0.25">
      <c r="A48" s="20" t="s">
        <v>34</v>
      </c>
      <c r="B48" s="20"/>
      <c r="C48" s="20"/>
    </row>
    <row r="49" spans="1:3" ht="45" x14ac:dyDescent="0.25">
      <c r="A49" s="6" t="s">
        <v>2</v>
      </c>
      <c r="B49" s="7" t="s">
        <v>3</v>
      </c>
      <c r="C49" s="7" t="s">
        <v>4</v>
      </c>
    </row>
    <row r="50" spans="1:3" x14ac:dyDescent="0.25">
      <c r="A50" s="17">
        <v>2</v>
      </c>
      <c r="B50" s="4">
        <v>12</v>
      </c>
      <c r="C50" s="4"/>
    </row>
    <row r="51" spans="1:3" x14ac:dyDescent="0.25">
      <c r="A51" s="17">
        <v>3</v>
      </c>
      <c r="B51" s="4">
        <v>12</v>
      </c>
      <c r="C51" s="4"/>
    </row>
    <row r="52" spans="1:3" x14ac:dyDescent="0.25">
      <c r="A52" s="17">
        <v>4</v>
      </c>
      <c r="B52" s="4">
        <v>12</v>
      </c>
      <c r="C52" s="4"/>
    </row>
    <row r="53" spans="1:3" x14ac:dyDescent="0.25">
      <c r="A53" s="17">
        <v>5</v>
      </c>
      <c r="B53" s="4">
        <v>12</v>
      </c>
      <c r="C53" s="4"/>
    </row>
    <row r="54" spans="1:3" x14ac:dyDescent="0.25">
      <c r="A54" s="17">
        <v>6</v>
      </c>
      <c r="B54" s="4">
        <v>12</v>
      </c>
      <c r="C54" s="4"/>
    </row>
    <row r="55" spans="1:3" x14ac:dyDescent="0.25">
      <c r="A55" s="17">
        <v>7</v>
      </c>
      <c r="B55" s="4">
        <v>12</v>
      </c>
      <c r="C55" s="4"/>
    </row>
    <row r="56" spans="1:3" x14ac:dyDescent="0.25">
      <c r="A56" s="17">
        <v>8</v>
      </c>
      <c r="B56" s="4">
        <v>12</v>
      </c>
      <c r="C56" s="4"/>
    </row>
    <row r="57" spans="1:3" x14ac:dyDescent="0.25">
      <c r="A57" s="17">
        <v>10</v>
      </c>
      <c r="B57" s="4">
        <v>12</v>
      </c>
      <c r="C57" s="4"/>
    </row>
    <row r="58" spans="1:3" x14ac:dyDescent="0.25">
      <c r="A58" s="8" t="s">
        <v>11</v>
      </c>
      <c r="B58" s="4">
        <v>24</v>
      </c>
      <c r="C58" s="4"/>
    </row>
    <row r="59" spans="1:3" x14ac:dyDescent="0.25">
      <c r="A59" s="8" t="s">
        <v>80</v>
      </c>
      <c r="B59" s="4">
        <v>16</v>
      </c>
      <c r="C59" s="4"/>
    </row>
    <row r="60" spans="1:3" x14ac:dyDescent="0.25">
      <c r="A60" s="8" t="s">
        <v>81</v>
      </c>
      <c r="B60" s="4">
        <v>2</v>
      </c>
      <c r="C60" s="4"/>
    </row>
    <row r="61" spans="1:3" x14ac:dyDescent="0.25">
      <c r="A61" s="8" t="s">
        <v>82</v>
      </c>
      <c r="B61" s="4">
        <v>8</v>
      </c>
      <c r="C61" s="4"/>
    </row>
    <row r="62" spans="1:3" x14ac:dyDescent="0.25">
      <c r="A62" s="8" t="s">
        <v>83</v>
      </c>
      <c r="B62" s="4">
        <v>8</v>
      </c>
      <c r="C62" s="4"/>
    </row>
    <row r="63" spans="1:3" x14ac:dyDescent="0.25">
      <c r="A63" s="8" t="s">
        <v>84</v>
      </c>
      <c r="B63" s="4">
        <v>4</v>
      </c>
      <c r="C63" s="4"/>
    </row>
    <row r="64" spans="1:3" x14ac:dyDescent="0.25">
      <c r="A64" s="8" t="s">
        <v>85</v>
      </c>
      <c r="B64" s="4">
        <v>4</v>
      </c>
      <c r="C64" s="4"/>
    </row>
    <row r="65" spans="1:6" x14ac:dyDescent="0.25">
      <c r="A65" s="8" t="s">
        <v>110</v>
      </c>
      <c r="B65" s="4">
        <v>6</v>
      </c>
      <c r="C65" s="4">
        <v>2</v>
      </c>
    </row>
    <row r="66" spans="1:6" x14ac:dyDescent="0.25">
      <c r="A66" s="8" t="s">
        <v>12</v>
      </c>
      <c r="B66" s="4">
        <v>2</v>
      </c>
      <c r="C66" s="4"/>
    </row>
    <row r="67" spans="1:6" x14ac:dyDescent="0.25">
      <c r="A67" s="11" t="s">
        <v>86</v>
      </c>
      <c r="B67" s="12">
        <v>2</v>
      </c>
      <c r="C67" s="4"/>
    </row>
    <row r="68" spans="1:6" x14ac:dyDescent="0.25">
      <c r="A68" s="5" t="s">
        <v>15</v>
      </c>
      <c r="B68" s="1">
        <f>SUM(B50:B67)</f>
        <v>172</v>
      </c>
      <c r="C68" s="1">
        <f>SUM(C50:C67)</f>
        <v>2</v>
      </c>
    </row>
    <row r="69" spans="1:6" x14ac:dyDescent="0.25">
      <c r="A69" s="13"/>
      <c r="B69" s="14"/>
      <c r="C69" s="14"/>
    </row>
    <row r="70" spans="1:6" x14ac:dyDescent="0.25">
      <c r="A70" s="13"/>
      <c r="B70" s="14"/>
      <c r="C70" s="14"/>
    </row>
    <row r="71" spans="1:6" ht="30" x14ac:dyDescent="0.25">
      <c r="A71" s="18" t="s">
        <v>87</v>
      </c>
      <c r="B71" s="18"/>
      <c r="C71" s="18"/>
      <c r="D71" s="1" t="s">
        <v>48</v>
      </c>
      <c r="E71" s="2" t="s">
        <v>49</v>
      </c>
      <c r="F71" s="2" t="s">
        <v>50</v>
      </c>
    </row>
    <row r="72" spans="1:6" ht="18.75" x14ac:dyDescent="0.25">
      <c r="A72" s="18"/>
      <c r="B72" s="18"/>
      <c r="C72" s="18"/>
      <c r="D72" s="15">
        <f>B22+E22+H22+B46+E46+H46+B68</f>
        <v>1252</v>
      </c>
      <c r="E72" s="15">
        <f>F22+C46+F46+I46</f>
        <v>8</v>
      </c>
      <c r="F72" s="15">
        <f>C22+I22</f>
        <v>15</v>
      </c>
    </row>
  </sheetData>
  <mergeCells count="9">
    <mergeCell ref="A48:C48"/>
    <mergeCell ref="A71:C72"/>
    <mergeCell ref="A1:I1"/>
    <mergeCell ref="A3:C3"/>
    <mergeCell ref="D3:F3"/>
    <mergeCell ref="G3:I3"/>
    <mergeCell ref="A24:C24"/>
    <mergeCell ref="D24:F24"/>
    <mergeCell ref="G24:I2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orientation="landscape" r:id="rId1"/>
  <headerFooter>
    <oddHeader>&amp;R&amp;"-,Negrita Cursiva"&amp;10Página &amp;P de &amp;N</oddHeader>
  </headerFooter>
  <ignoredErrors>
    <ignoredError sqref="B4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D28" sqref="D28"/>
    </sheetView>
  </sheetViews>
  <sheetFormatPr baseColWidth="10" defaultRowHeight="15" x14ac:dyDescent="0.25"/>
  <cols>
    <col min="1" max="1" width="24.5703125" customWidth="1"/>
    <col min="3" max="3" width="11.140625" bestFit="1" customWidth="1"/>
    <col min="4" max="4" width="17.42578125" customWidth="1"/>
    <col min="6" max="6" width="12.42578125" customWidth="1"/>
    <col min="7" max="7" width="20.140625" customWidth="1"/>
    <col min="9" max="9" width="12.85546875" customWidth="1"/>
  </cols>
  <sheetData>
    <row r="1" spans="1:9" ht="21" x14ac:dyDescent="0.25">
      <c r="A1" s="19" t="s">
        <v>89</v>
      </c>
      <c r="B1" s="19"/>
      <c r="C1" s="19"/>
      <c r="D1" s="19"/>
      <c r="E1" s="19"/>
      <c r="F1" s="19"/>
      <c r="G1" s="19"/>
      <c r="H1" s="19"/>
      <c r="I1" s="19"/>
    </row>
    <row r="3" spans="1:9" ht="15.75" x14ac:dyDescent="0.25">
      <c r="A3" s="20" t="s">
        <v>21</v>
      </c>
      <c r="B3" s="20"/>
      <c r="C3" s="20"/>
      <c r="D3" s="20" t="s">
        <v>22</v>
      </c>
      <c r="E3" s="20"/>
      <c r="F3" s="20"/>
      <c r="G3" s="20" t="s">
        <v>24</v>
      </c>
      <c r="H3" s="20"/>
      <c r="I3" s="20"/>
    </row>
    <row r="4" spans="1:9" ht="45" x14ac:dyDescent="0.25">
      <c r="A4" s="6" t="s">
        <v>2</v>
      </c>
      <c r="B4" s="7" t="s">
        <v>3</v>
      </c>
      <c r="C4" s="7" t="s">
        <v>4</v>
      </c>
      <c r="D4" s="6" t="s">
        <v>2</v>
      </c>
      <c r="E4" s="7" t="s">
        <v>3</v>
      </c>
      <c r="F4" s="7" t="s">
        <v>4</v>
      </c>
      <c r="G4" s="6" t="s">
        <v>2</v>
      </c>
      <c r="H4" s="7" t="s">
        <v>3</v>
      </c>
      <c r="I4" s="7" t="s">
        <v>4</v>
      </c>
    </row>
    <row r="5" spans="1:9" x14ac:dyDescent="0.25">
      <c r="A5" s="8">
        <v>302</v>
      </c>
      <c r="B5" s="4">
        <v>6</v>
      </c>
      <c r="C5" s="4"/>
      <c r="D5" s="8">
        <v>201</v>
      </c>
      <c r="E5" s="4">
        <v>12</v>
      </c>
      <c r="F5" s="4"/>
      <c r="G5" s="8">
        <v>102</v>
      </c>
      <c r="H5" s="4">
        <v>4</v>
      </c>
      <c r="I5" s="4"/>
    </row>
    <row r="6" spans="1:9" x14ac:dyDescent="0.25">
      <c r="A6" s="8">
        <v>303</v>
      </c>
      <c r="B6" s="4">
        <v>12</v>
      </c>
      <c r="C6" s="4"/>
      <c r="D6" s="8">
        <v>202</v>
      </c>
      <c r="E6" s="4">
        <v>12</v>
      </c>
      <c r="F6" s="4"/>
      <c r="G6" s="8">
        <v>103</v>
      </c>
      <c r="H6" s="4">
        <v>8</v>
      </c>
      <c r="I6" s="4"/>
    </row>
    <row r="7" spans="1:9" x14ac:dyDescent="0.25">
      <c r="A7" s="8" t="s">
        <v>90</v>
      </c>
      <c r="B7" s="4">
        <v>18</v>
      </c>
      <c r="C7" s="4"/>
      <c r="D7" s="8">
        <v>203</v>
      </c>
      <c r="E7" s="4">
        <v>6</v>
      </c>
      <c r="F7" s="4"/>
      <c r="G7" s="8">
        <v>104</v>
      </c>
      <c r="H7" s="4">
        <v>8</v>
      </c>
      <c r="I7" s="4"/>
    </row>
    <row r="8" spans="1:9" x14ac:dyDescent="0.25">
      <c r="A8" s="8" t="s">
        <v>96</v>
      </c>
      <c r="B8" s="4">
        <v>8</v>
      </c>
      <c r="C8" s="4"/>
      <c r="D8" s="8">
        <v>204</v>
      </c>
      <c r="E8" s="4">
        <v>6</v>
      </c>
      <c r="F8" s="4"/>
      <c r="G8" s="8">
        <v>105</v>
      </c>
      <c r="H8" s="4">
        <v>8</v>
      </c>
      <c r="I8" s="4"/>
    </row>
    <row r="9" spans="1:9" x14ac:dyDescent="0.25">
      <c r="A9" s="8" t="s">
        <v>91</v>
      </c>
      <c r="B9" s="4">
        <v>8</v>
      </c>
      <c r="C9" s="4"/>
      <c r="D9" s="8" t="s">
        <v>97</v>
      </c>
      <c r="E9" s="4">
        <v>6</v>
      </c>
      <c r="F9" s="4"/>
      <c r="G9" s="8" t="s">
        <v>99</v>
      </c>
      <c r="H9" s="4">
        <v>2</v>
      </c>
      <c r="I9" s="4"/>
    </row>
    <row r="10" spans="1:9" x14ac:dyDescent="0.25">
      <c r="A10" s="8" t="s">
        <v>92</v>
      </c>
      <c r="B10" s="4">
        <v>6</v>
      </c>
      <c r="C10" s="4"/>
      <c r="D10" s="8" t="s">
        <v>98</v>
      </c>
      <c r="E10" s="4">
        <v>16</v>
      </c>
      <c r="F10" s="4"/>
      <c r="G10" s="8" t="s">
        <v>101</v>
      </c>
      <c r="H10" s="4">
        <v>10</v>
      </c>
      <c r="I10" s="4"/>
    </row>
    <row r="11" spans="1:9" x14ac:dyDescent="0.25">
      <c r="A11" s="8" t="s">
        <v>93</v>
      </c>
      <c r="B11" s="4">
        <v>4</v>
      </c>
      <c r="C11" s="4"/>
      <c r="D11" s="8">
        <v>208</v>
      </c>
      <c r="E11" s="4">
        <v>6</v>
      </c>
      <c r="F11" s="4"/>
      <c r="G11" s="8" t="s">
        <v>102</v>
      </c>
      <c r="H11" s="4">
        <v>4</v>
      </c>
      <c r="I11" s="4"/>
    </row>
    <row r="12" spans="1:9" x14ac:dyDescent="0.25">
      <c r="A12" s="8" t="s">
        <v>94</v>
      </c>
      <c r="B12" s="4">
        <v>8</v>
      </c>
      <c r="C12" s="4"/>
      <c r="D12" s="8" t="s">
        <v>99</v>
      </c>
      <c r="E12" s="4">
        <v>4</v>
      </c>
      <c r="F12" s="4"/>
      <c r="G12" s="8" t="s">
        <v>103</v>
      </c>
      <c r="H12" s="4">
        <v>16</v>
      </c>
      <c r="I12" s="4"/>
    </row>
    <row r="13" spans="1:9" x14ac:dyDescent="0.25">
      <c r="A13" s="8" t="s">
        <v>11</v>
      </c>
      <c r="B13" s="4">
        <v>10</v>
      </c>
      <c r="C13" s="4"/>
      <c r="D13" s="8" t="s">
        <v>100</v>
      </c>
      <c r="E13" s="4">
        <v>6</v>
      </c>
      <c r="F13" s="4"/>
      <c r="G13" s="8" t="s">
        <v>104</v>
      </c>
      <c r="H13" s="4">
        <v>12</v>
      </c>
      <c r="I13" s="4"/>
    </row>
    <row r="14" spans="1:9" x14ac:dyDescent="0.25">
      <c r="A14" s="3" t="s">
        <v>10</v>
      </c>
      <c r="B14" s="4">
        <v>4</v>
      </c>
      <c r="C14" s="4"/>
      <c r="D14" s="8" t="s">
        <v>11</v>
      </c>
      <c r="E14" s="4">
        <v>10</v>
      </c>
      <c r="F14" s="4"/>
      <c r="G14" s="8" t="s">
        <v>105</v>
      </c>
      <c r="H14" s="4">
        <v>6</v>
      </c>
      <c r="I14" s="4"/>
    </row>
    <row r="15" spans="1:9" x14ac:dyDescent="0.25">
      <c r="A15" s="8" t="s">
        <v>12</v>
      </c>
      <c r="B15" s="4">
        <v>6</v>
      </c>
      <c r="C15" s="4"/>
      <c r="D15" s="3" t="s">
        <v>10</v>
      </c>
      <c r="E15" s="4">
        <v>4</v>
      </c>
      <c r="F15" s="4"/>
      <c r="G15" s="8" t="s">
        <v>106</v>
      </c>
      <c r="H15" s="4">
        <v>6</v>
      </c>
      <c r="I15" s="4"/>
    </row>
    <row r="16" spans="1:9" x14ac:dyDescent="0.25">
      <c r="A16" s="8" t="s">
        <v>95</v>
      </c>
      <c r="B16" s="4">
        <v>0</v>
      </c>
      <c r="C16" s="4"/>
      <c r="D16" s="8" t="s">
        <v>12</v>
      </c>
      <c r="E16" s="4">
        <v>6</v>
      </c>
      <c r="F16" s="4"/>
      <c r="G16" s="8" t="s">
        <v>41</v>
      </c>
      <c r="H16" s="4">
        <v>2</v>
      </c>
      <c r="I16" s="4"/>
    </row>
    <row r="17" spans="1:9" x14ac:dyDescent="0.25">
      <c r="A17" s="8"/>
      <c r="B17" s="4"/>
      <c r="C17" s="4"/>
      <c r="D17" s="8" t="s">
        <v>95</v>
      </c>
      <c r="E17" s="4">
        <v>0</v>
      </c>
      <c r="F17" s="4"/>
      <c r="G17" s="3" t="s">
        <v>107</v>
      </c>
      <c r="H17" s="4">
        <v>2</v>
      </c>
      <c r="I17" s="4"/>
    </row>
    <row r="18" spans="1:9" x14ac:dyDescent="0.25">
      <c r="A18" s="8"/>
      <c r="B18" s="4"/>
      <c r="C18" s="4"/>
      <c r="D18" s="8"/>
      <c r="E18" s="4"/>
      <c r="F18" s="4"/>
      <c r="G18" s="8" t="s">
        <v>25</v>
      </c>
      <c r="H18" s="4">
        <v>8</v>
      </c>
      <c r="I18" s="4">
        <v>4</v>
      </c>
    </row>
    <row r="19" spans="1:9" x14ac:dyDescent="0.25">
      <c r="A19" s="3"/>
      <c r="B19" s="4"/>
      <c r="C19" s="4"/>
      <c r="D19" s="8"/>
      <c r="E19" s="4"/>
      <c r="F19" s="4"/>
      <c r="G19" s="3" t="s">
        <v>10</v>
      </c>
      <c r="H19" s="4">
        <v>4</v>
      </c>
      <c r="I19" s="4"/>
    </row>
    <row r="20" spans="1:9" x14ac:dyDescent="0.25">
      <c r="A20" s="3"/>
      <c r="B20" s="4"/>
      <c r="C20" s="4"/>
      <c r="D20" s="3"/>
      <c r="E20" s="4"/>
      <c r="F20" s="4"/>
      <c r="G20" s="8" t="s">
        <v>108</v>
      </c>
      <c r="H20" s="4">
        <v>8</v>
      </c>
      <c r="I20" s="4"/>
    </row>
    <row r="21" spans="1:9" x14ac:dyDescent="0.25">
      <c r="A21" s="8"/>
      <c r="B21" s="4"/>
      <c r="C21" s="4"/>
      <c r="D21" s="8"/>
      <c r="E21" s="4"/>
      <c r="F21" s="4"/>
      <c r="G21" s="8" t="s">
        <v>11</v>
      </c>
      <c r="H21" s="4">
        <v>26</v>
      </c>
      <c r="I21" s="4"/>
    </row>
    <row r="22" spans="1:9" x14ac:dyDescent="0.25">
      <c r="A22" s="8"/>
      <c r="B22" s="4"/>
      <c r="C22" s="4"/>
      <c r="D22" s="8"/>
      <c r="E22" s="4"/>
      <c r="F22" s="4"/>
      <c r="G22" s="8" t="s">
        <v>95</v>
      </c>
      <c r="H22" s="4">
        <v>0</v>
      </c>
      <c r="I22" s="4"/>
    </row>
    <row r="23" spans="1:9" x14ac:dyDescent="0.25">
      <c r="A23" s="8"/>
      <c r="B23" s="4"/>
      <c r="C23" s="4"/>
      <c r="D23" s="8"/>
      <c r="E23" s="4"/>
      <c r="F23" s="4"/>
      <c r="G23" s="8" t="s">
        <v>109</v>
      </c>
      <c r="H23" s="4">
        <v>0</v>
      </c>
      <c r="I23" s="4">
        <v>1</v>
      </c>
    </row>
    <row r="24" spans="1:9" x14ac:dyDescent="0.25">
      <c r="A24" s="5" t="s">
        <v>15</v>
      </c>
      <c r="B24" s="1">
        <f>SUM(B5:B23)</f>
        <v>90</v>
      </c>
      <c r="C24" s="1">
        <f>SUM(C5:C23)</f>
        <v>0</v>
      </c>
      <c r="D24" s="5" t="s">
        <v>15</v>
      </c>
      <c r="E24" s="1">
        <f>SUM(E5:E23)</f>
        <v>94</v>
      </c>
      <c r="F24" s="1">
        <f>SUM(F5:F23)</f>
        <v>0</v>
      </c>
      <c r="G24" s="5" t="s">
        <v>15</v>
      </c>
      <c r="H24" s="1">
        <f>SUM(H5:H23)</f>
        <v>134</v>
      </c>
      <c r="I24" s="1">
        <f>SUM(I5:I23)</f>
        <v>5</v>
      </c>
    </row>
    <row r="26" spans="1:9" x14ac:dyDescent="0.25">
      <c r="A26" s="13"/>
      <c r="B26" s="14"/>
      <c r="C26" s="14"/>
    </row>
    <row r="27" spans="1:9" ht="30" x14ac:dyDescent="0.25">
      <c r="A27" s="18" t="s">
        <v>88</v>
      </c>
      <c r="B27" s="18"/>
      <c r="C27" s="18"/>
      <c r="D27" s="1" t="s">
        <v>48</v>
      </c>
      <c r="E27" s="2" t="s">
        <v>49</v>
      </c>
      <c r="F27" s="2" t="s">
        <v>50</v>
      </c>
    </row>
    <row r="28" spans="1:9" ht="18.75" x14ac:dyDescent="0.25">
      <c r="A28" s="18"/>
      <c r="B28" s="18"/>
      <c r="C28" s="18"/>
      <c r="D28" s="15">
        <f>B24+E24+H24</f>
        <v>318</v>
      </c>
      <c r="E28" s="15">
        <f>C24+F24+I24</f>
        <v>5</v>
      </c>
      <c r="F28" s="15">
        <v>0</v>
      </c>
    </row>
  </sheetData>
  <mergeCells count="5">
    <mergeCell ref="A27:C28"/>
    <mergeCell ref="A1:I1"/>
    <mergeCell ref="A3:C3"/>
    <mergeCell ref="D3:F3"/>
    <mergeCell ref="G3:I3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orientation="landscape" r:id="rId1"/>
  <headerFooter>
    <oddHeader>&amp;R&amp;"-,Negrita Cursiva"&amp;10Página &amp;P de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"/>
  <sheetViews>
    <sheetView tabSelected="1" workbookViewId="0">
      <selection activeCell="D4" sqref="D4"/>
    </sheetView>
  </sheetViews>
  <sheetFormatPr baseColWidth="10" defaultRowHeight="15" x14ac:dyDescent="0.25"/>
  <cols>
    <col min="1" max="1" width="24.5703125" customWidth="1"/>
    <col min="3" max="3" width="11.140625" bestFit="1" customWidth="1"/>
    <col min="4" max="4" width="17.42578125" customWidth="1"/>
    <col min="6" max="6" width="12.42578125" customWidth="1"/>
    <col min="7" max="7" width="20.140625" customWidth="1"/>
    <col min="9" max="9" width="12.85546875" customWidth="1"/>
  </cols>
  <sheetData>
    <row r="2" spans="1:6" x14ac:dyDescent="0.25">
      <c r="A2" s="13"/>
      <c r="B2" s="14"/>
      <c r="C2" s="14"/>
    </row>
    <row r="3" spans="1:6" ht="30" x14ac:dyDescent="0.25">
      <c r="A3" s="18" t="s">
        <v>111</v>
      </c>
      <c r="B3" s="18"/>
      <c r="C3" s="18"/>
      <c r="D3" s="1" t="s">
        <v>48</v>
      </c>
      <c r="E3" s="2" t="s">
        <v>49</v>
      </c>
      <c r="F3" s="2" t="s">
        <v>50</v>
      </c>
    </row>
    <row r="4" spans="1:6" ht="18.75" x14ac:dyDescent="0.25">
      <c r="A4" s="18"/>
      <c r="B4" s="18"/>
      <c r="C4" s="18"/>
      <c r="D4" s="16">
        <f>'Edificio Ayacucho'!D62+'Edificio Principal'!D72+'Edificio Pascasio'!D28</f>
        <v>3514</v>
      </c>
      <c r="E4" s="16">
        <f>'Edificio Ayacucho'!E62+'Edificio Principal'!E72+'Edificio Pascasio'!E28</f>
        <v>53</v>
      </c>
      <c r="F4" s="16">
        <f>'Edificio Ayacucho'!F62+'Edificio Principal'!F72+'Edificio Pascasio'!F28</f>
        <v>17</v>
      </c>
    </row>
  </sheetData>
  <mergeCells count="1">
    <mergeCell ref="A3:C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orientation="landscape" r:id="rId1"/>
  <headerFooter>
    <oddHeader>&amp;R&amp;"-,Negrita Cursiva"&amp;10Página &amp;P de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Edificio Ayacucho</vt:lpstr>
      <vt:lpstr>Edificio Principal</vt:lpstr>
      <vt:lpstr>Edificio Pascasio</vt:lpstr>
      <vt:lpstr>Sumatoria Total</vt:lpstr>
      <vt:lpstr>'Edificio Ayacucho'!Títulos_a_imprimir</vt:lpstr>
      <vt:lpstr>'Edificio Pascasio'!Títulos_a_imprimir</vt:lpstr>
      <vt:lpstr>'Edificio Principal'!Títulos_a_imprimir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3-09</dc:creator>
  <cp:lastModifiedBy>SE-SCHOOL4298</cp:lastModifiedBy>
  <cp:lastPrinted>2016-03-08T14:03:47Z</cp:lastPrinted>
  <dcterms:created xsi:type="dcterms:W3CDTF">2016-03-04T21:05:18Z</dcterms:created>
  <dcterms:modified xsi:type="dcterms:W3CDTF">2018-07-23T12:55:53Z</dcterms:modified>
</cp:coreProperties>
</file>